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Z:\治験 (DELL)\★製造販売後調査（PMS)関連★\【3】製造販売後調査\製販後フォーマット等(IRB用）\申請書類\"/>
    </mc:Choice>
  </mc:AlternateContent>
  <xr:revisionPtr revIDLastSave="0" documentId="13_ncr:1_{2C251107-F8CF-42F2-A065-93B428EA006A}" xr6:coauthVersionLast="36" xr6:coauthVersionMax="36" xr10:uidLastSave="{00000000-0000-0000-0000-000000000000}"/>
  <workbookProtection workbookAlgorithmName="SHA-512" workbookHashValue="cAKtkZaG5VFQQbfBMH1H1NnPQ1iNmHleQovthIyQnCM78ruD2jWYVp48YI1499c9rKQQ8RgO+0jxuZqVU5SZWA==" workbookSaltValue="ooJRNRV2GOlJh0x3Ty8XNQ==" workbookSpinCount="100000" lockStructure="1"/>
  <bookViews>
    <workbookView xWindow="0" yWindow="0" windowWidth="19200" windowHeight="11070" activeTab="1" xr2:uid="{00000000-000D-0000-FFFF-FFFF00000000}"/>
  </bookViews>
  <sheets>
    <sheet name="経費計算（東海PMS）" sheetId="2" r:id="rId1"/>
    <sheet name="請求書" sheetId="3" r:id="rId2"/>
    <sheet name="単価表" sheetId="5" state="hidden" r:id="rId3"/>
  </sheets>
  <definedNames>
    <definedName name="_xlnm.Print_Area" localSheetId="1">請求書!$A$1:$I$42</definedName>
  </definedNames>
  <calcPr calcId="191029"/>
</workbook>
</file>

<file path=xl/calcChain.xml><?xml version="1.0" encoding="utf-8"?>
<calcChain xmlns="http://schemas.openxmlformats.org/spreadsheetml/2006/main">
  <c r="C22" i="3" l="1"/>
  <c r="C21" i="3"/>
  <c r="D16" i="3" l="1"/>
  <c r="E8" i="2" l="1"/>
  <c r="H27" i="3" l="1"/>
  <c r="G27" i="3"/>
  <c r="B27" i="3"/>
  <c r="C20" i="3" l="1"/>
  <c r="A6" i="3"/>
  <c r="I1" i="3"/>
  <c r="K8" i="2" l="1"/>
  <c r="I27" i="3" s="1"/>
  <c r="K9" i="2" l="1"/>
  <c r="K11" i="2" l="1"/>
  <c r="K12" i="2" l="1"/>
  <c r="I30" i="3" s="1"/>
  <c r="I29" i="3"/>
  <c r="K13" i="2" l="1"/>
  <c r="J14" i="2" s="1"/>
  <c r="I31" i="3"/>
  <c r="I32" i="3" l="1"/>
  <c r="I33" i="3" s="1"/>
</calcChain>
</file>

<file path=xl/sharedStrings.xml><?xml version="1.0" encoding="utf-8"?>
<sst xmlns="http://schemas.openxmlformats.org/spreadsheetml/2006/main" count="93" uniqueCount="77">
  <si>
    <t>西暦　　　　　年　　　月　　　日</t>
    <rPh sb="0" eb="2">
      <t>セイレキ</t>
    </rPh>
    <rPh sb="7" eb="8">
      <t>ネン</t>
    </rPh>
    <rPh sb="11" eb="12">
      <t>ガツ</t>
    </rPh>
    <rPh sb="15" eb="16">
      <t>ヒ</t>
    </rPh>
    <phoneticPr fontId="2"/>
  </si>
  <si>
    <t>製造販売後調査等経費算出表</t>
    <rPh sb="0" eb="2">
      <t>セイゾウ</t>
    </rPh>
    <rPh sb="2" eb="4">
      <t>ハンバイ</t>
    </rPh>
    <rPh sb="4" eb="5">
      <t>ゴ</t>
    </rPh>
    <rPh sb="5" eb="7">
      <t>チョウサ</t>
    </rPh>
    <rPh sb="7" eb="8">
      <t>トウ</t>
    </rPh>
    <rPh sb="8" eb="10">
      <t>ケイヒ</t>
    </rPh>
    <rPh sb="10" eb="12">
      <t>サンシュツ</t>
    </rPh>
    <rPh sb="12" eb="13">
      <t>ヒョウ</t>
    </rPh>
    <phoneticPr fontId="2"/>
  </si>
  <si>
    <t>医薬品等名</t>
    <rPh sb="0" eb="3">
      <t>イヤクヒン</t>
    </rPh>
    <rPh sb="3" eb="4">
      <t>トウ</t>
    </rPh>
    <rPh sb="4" eb="5">
      <t>メイ</t>
    </rPh>
    <phoneticPr fontId="2"/>
  </si>
  <si>
    <t>円</t>
    <rPh sb="0" eb="1">
      <t>エン</t>
    </rPh>
    <phoneticPr fontId="2"/>
  </si>
  <si>
    <t>×</t>
    <phoneticPr fontId="2"/>
  </si>
  <si>
    <t>枚</t>
    <rPh sb="0" eb="1">
      <t>マイ</t>
    </rPh>
    <phoneticPr fontId="2"/>
  </si>
  <si>
    <t>＝</t>
    <phoneticPr fontId="2"/>
  </si>
  <si>
    <t>経　費　内　訳</t>
    <rPh sb="0" eb="1">
      <t>ヘ</t>
    </rPh>
    <rPh sb="2" eb="3">
      <t>ヒ</t>
    </rPh>
    <rPh sb="4" eb="5">
      <t>ナイ</t>
    </rPh>
    <rPh sb="6" eb="7">
      <t>ヤク</t>
    </rPh>
    <phoneticPr fontId="2"/>
  </si>
  <si>
    <t>区分</t>
    <rPh sb="0" eb="2">
      <t>クブン</t>
    </rPh>
    <phoneticPr fontId="2"/>
  </si>
  <si>
    <t>単価</t>
    <rPh sb="0" eb="2">
      <t>タンカ</t>
    </rPh>
    <phoneticPr fontId="2"/>
  </si>
  <si>
    <t>　　　管　理　経　費</t>
    <rPh sb="3" eb="4">
      <t>カン</t>
    </rPh>
    <rPh sb="5" eb="6">
      <t>リ</t>
    </rPh>
    <rPh sb="7" eb="8">
      <t>ヘ</t>
    </rPh>
    <rPh sb="9" eb="10">
      <t>ヒ</t>
    </rPh>
    <phoneticPr fontId="2"/>
  </si>
  <si>
    <t>　　　間　接　経　費</t>
    <rPh sb="3" eb="4">
      <t>アイダ</t>
    </rPh>
    <rPh sb="5" eb="6">
      <t>セッ</t>
    </rPh>
    <rPh sb="7" eb="8">
      <t>ヘ</t>
    </rPh>
    <rPh sb="9" eb="10">
      <t>ヒ</t>
    </rPh>
    <phoneticPr fontId="2"/>
  </si>
  <si>
    <t xml:space="preserve"> 　A　×　10％</t>
    <phoneticPr fontId="2"/>
  </si>
  <si>
    <t>Ａ</t>
    <phoneticPr fontId="2"/>
  </si>
  <si>
    <t>B</t>
    <phoneticPr fontId="2"/>
  </si>
  <si>
    <t xml:space="preserve">  ( A　＋　Ｂ ）　×　30％</t>
    <phoneticPr fontId="2"/>
  </si>
  <si>
    <t>C</t>
    <phoneticPr fontId="2"/>
  </si>
  <si>
    <t>報告数</t>
    <rPh sb="0" eb="2">
      <t>ホウコク</t>
    </rPh>
    <rPh sb="2" eb="3">
      <t>スウ</t>
    </rPh>
    <phoneticPr fontId="2"/>
  </si>
  <si>
    <t>金額</t>
    <rPh sb="0" eb="2">
      <t>キンガク</t>
    </rPh>
    <phoneticPr fontId="2"/>
  </si>
  <si>
    <t>研究費（講座分）　小　計　</t>
    <rPh sb="0" eb="3">
      <t>ケンキュウヒ</t>
    </rPh>
    <rPh sb="4" eb="6">
      <t>コウザ</t>
    </rPh>
    <rPh sb="6" eb="7">
      <t>ブン</t>
    </rPh>
    <rPh sb="9" eb="10">
      <t>コ</t>
    </rPh>
    <rPh sb="11" eb="12">
      <t>ケイ</t>
    </rPh>
    <phoneticPr fontId="2"/>
  </si>
  <si>
    <t>D</t>
    <phoneticPr fontId="2"/>
  </si>
  <si>
    <t>（Ａ　＋　Ｄ） ×消費税</t>
    <rPh sb="9" eb="12">
      <t>ショウヒゼイ</t>
    </rPh>
    <phoneticPr fontId="2"/>
  </si>
  <si>
    <t>経費　小計　（Ｂ＋Ｃ）</t>
    <rPh sb="0" eb="1">
      <t>ヘ</t>
    </rPh>
    <rPh sb="1" eb="2">
      <t>ヒ</t>
    </rPh>
    <rPh sb="3" eb="4">
      <t>コ</t>
    </rPh>
    <rPh sb="4" eb="5">
      <t>ケイ</t>
    </rPh>
    <phoneticPr fontId="2"/>
  </si>
  <si>
    <t>調　査　費　用　合　計</t>
    <rPh sb="0" eb="1">
      <t>チョウ</t>
    </rPh>
    <rPh sb="2" eb="3">
      <t>サ</t>
    </rPh>
    <rPh sb="4" eb="5">
      <t>ヒ</t>
    </rPh>
    <rPh sb="6" eb="7">
      <t>ヨウ</t>
    </rPh>
    <rPh sb="8" eb="9">
      <t>ゴウ</t>
    </rPh>
    <rPh sb="10" eb="11">
      <t>ケイ</t>
    </rPh>
    <phoneticPr fontId="2"/>
  </si>
  <si>
    <t>申請者</t>
    <rPh sb="0" eb="3">
      <t>シンセイシャ</t>
    </rPh>
    <phoneticPr fontId="2"/>
  </si>
  <si>
    <t xml:space="preserve"> 診療科</t>
    <rPh sb="1" eb="4">
      <t>シンリョウカ</t>
    </rPh>
    <phoneticPr fontId="2"/>
  </si>
  <si>
    <t>依頼者名</t>
    <rPh sb="0" eb="3">
      <t>イライシャ</t>
    </rPh>
    <rPh sb="3" eb="4">
      <t>メイ</t>
    </rPh>
    <phoneticPr fontId="2"/>
  </si>
  <si>
    <t>　受付番号</t>
    <rPh sb="1" eb="3">
      <t>ウケツケ</t>
    </rPh>
    <rPh sb="3" eb="5">
      <t>バンゴウ</t>
    </rPh>
    <phoneticPr fontId="2"/>
  </si>
  <si>
    <t>医師名</t>
    <rPh sb="0" eb="2">
      <t>イシ</t>
    </rPh>
    <rPh sb="2" eb="3">
      <t>メイ</t>
    </rPh>
    <phoneticPr fontId="2"/>
  </si>
  <si>
    <t>％</t>
    <phoneticPr fontId="2"/>
  </si>
  <si>
    <t>分配率</t>
    <rPh sb="0" eb="2">
      <t>ブンパイ</t>
    </rPh>
    <rPh sb="2" eb="3">
      <t>リツ</t>
    </rPh>
    <phoneticPr fontId="2"/>
  </si>
  <si>
    <t>報告数</t>
    <rPh sb="0" eb="2">
      <t>ホウコク</t>
    </rPh>
    <rPh sb="2" eb="3">
      <t>スウ</t>
    </rPh>
    <phoneticPr fontId="2"/>
  </si>
  <si>
    <t>枚</t>
    <rPh sb="0" eb="1">
      <t>マイ</t>
    </rPh>
    <phoneticPr fontId="2"/>
  </si>
  <si>
    <t>または</t>
    <phoneticPr fontId="2"/>
  </si>
  <si>
    <r>
      <t>委託研究費を以下の割合</t>
    </r>
    <r>
      <rPr>
        <sz val="11"/>
        <rFont val="ＭＳ Ｐゴシック"/>
        <family val="3"/>
        <charset val="128"/>
      </rPr>
      <t>*（総額比率または報告数）で配算してください。</t>
    </r>
    <rPh sb="20" eb="22">
      <t>ホウコク</t>
    </rPh>
    <rPh sb="22" eb="23">
      <t>スウ</t>
    </rPh>
    <phoneticPr fontId="2"/>
  </si>
  <si>
    <r>
      <t>　</t>
    </r>
    <r>
      <rPr>
        <b/>
        <sz val="8"/>
        <rFont val="ＭＳ Ｐゴシック"/>
        <family val="3"/>
        <charset val="128"/>
      </rPr>
      <t>*</t>
    </r>
    <r>
      <rPr>
        <b/>
        <u/>
        <sz val="8"/>
        <rFont val="ＭＳ Ｐゴシック"/>
        <family val="3"/>
        <charset val="128"/>
      </rPr>
      <t>記載できる数値は整数とし、各分担医師分配額に1円未満端数がある場合は責任医師配分で調整</t>
    </r>
    <phoneticPr fontId="2"/>
  </si>
  <si>
    <r>
      <t>【研究費（講座分）の分配方法】　</t>
    </r>
    <r>
      <rPr>
        <sz val="9"/>
        <rFont val="ＭＳ Ｐゴシック"/>
        <family val="3"/>
        <charset val="128"/>
      </rPr>
      <t>※分配方法は責任医師が決定するものとします。</t>
    </r>
    <rPh sb="1" eb="4">
      <t>ケンキュウヒ</t>
    </rPh>
    <rPh sb="5" eb="7">
      <t>コウザ</t>
    </rPh>
    <rPh sb="7" eb="8">
      <t>ブン</t>
    </rPh>
    <phoneticPr fontId="2"/>
  </si>
  <si>
    <t>御中</t>
    <rPh sb="0" eb="2">
      <t>オンチュウ</t>
    </rPh>
    <phoneticPr fontId="2"/>
  </si>
  <si>
    <t>下記の通りご請求申し上げます。</t>
  </si>
  <si>
    <t>ご請求金額</t>
    <rPh sb="1" eb="3">
      <t>ゴセイキュウ</t>
    </rPh>
    <rPh sb="3" eb="5">
      <t>キンガク</t>
    </rPh>
    <phoneticPr fontId="2"/>
  </si>
  <si>
    <t>小 計</t>
    <phoneticPr fontId="2"/>
  </si>
  <si>
    <t>消費税(10%)</t>
    <phoneticPr fontId="2"/>
  </si>
  <si>
    <t>請求額</t>
    <phoneticPr fontId="2"/>
  </si>
  <si>
    <t>請求書発行日から1ヶ月以内に指定の口座に支払いをお願いします。</t>
    <rPh sb="0" eb="3">
      <t>セイキュウショ</t>
    </rPh>
    <rPh sb="3" eb="5">
      <t>ハッコウ</t>
    </rPh>
    <rPh sb="5" eb="6">
      <t>ビ</t>
    </rPh>
    <rPh sb="10" eb="11">
      <t>ゲツ</t>
    </rPh>
    <rPh sb="11" eb="13">
      <t>イナイ</t>
    </rPh>
    <rPh sb="14" eb="16">
      <t>シテイ</t>
    </rPh>
    <rPh sb="17" eb="19">
      <t>コウザ</t>
    </rPh>
    <rPh sb="20" eb="22">
      <t>シハラ</t>
    </rPh>
    <rPh sb="25" eb="26">
      <t>ネガ</t>
    </rPh>
    <phoneticPr fontId="2"/>
  </si>
  <si>
    <t>受付番号　：</t>
    <rPh sb="0" eb="2">
      <t>ウケツケ</t>
    </rPh>
    <rPh sb="2" eb="4">
      <t>バンゴウ</t>
    </rPh>
    <phoneticPr fontId="2"/>
  </si>
  <si>
    <t>請  求  書</t>
    <phoneticPr fontId="2"/>
  </si>
  <si>
    <t>受付番号</t>
    <rPh sb="0" eb="2">
      <t>ウケツケ</t>
    </rPh>
    <rPh sb="2" eb="4">
      <t>バンゴウ</t>
    </rPh>
    <phoneticPr fontId="2"/>
  </si>
  <si>
    <t>　　年　　　月　　　日</t>
    <rPh sb="2" eb="3">
      <t>ネン</t>
    </rPh>
    <rPh sb="6" eb="7">
      <t>ツキ</t>
    </rPh>
    <rPh sb="10" eb="11">
      <t>ニチ</t>
    </rPh>
    <phoneticPr fontId="2"/>
  </si>
  <si>
    <t>課 題 名　：</t>
    <rPh sb="0" eb="1">
      <t>カ</t>
    </rPh>
    <rPh sb="2" eb="3">
      <t>ダイ</t>
    </rPh>
    <rPh sb="4" eb="5">
      <t>ナ</t>
    </rPh>
    <phoneticPr fontId="2"/>
  </si>
  <si>
    <t>管　理　経　費</t>
    <rPh sb="0" eb="1">
      <t>カン</t>
    </rPh>
    <rPh sb="2" eb="3">
      <t>リ</t>
    </rPh>
    <rPh sb="4" eb="5">
      <t>ヘ</t>
    </rPh>
    <rPh sb="6" eb="7">
      <t>ヒ</t>
    </rPh>
    <phoneticPr fontId="2"/>
  </si>
  <si>
    <t>間　接　経　費</t>
    <rPh sb="0" eb="1">
      <t>マ</t>
    </rPh>
    <rPh sb="2" eb="3">
      <t>セッ</t>
    </rPh>
    <rPh sb="4" eb="5">
      <t>ヘ</t>
    </rPh>
    <rPh sb="6" eb="7">
      <t>ヒ</t>
    </rPh>
    <phoneticPr fontId="2"/>
  </si>
  <si>
    <t>単価</t>
    <rPh sb="0" eb="2">
      <t>タンカ</t>
    </rPh>
    <phoneticPr fontId="2"/>
  </si>
  <si>
    <t>報告数</t>
    <rPh sb="0" eb="2">
      <t>ホウコク</t>
    </rPh>
    <rPh sb="2" eb="3">
      <t>スウ</t>
    </rPh>
    <phoneticPr fontId="2"/>
  </si>
  <si>
    <t>課題名</t>
    <rPh sb="0" eb="2">
      <t>カダイ</t>
    </rPh>
    <rPh sb="2" eb="3">
      <t>メイ</t>
    </rPh>
    <phoneticPr fontId="2"/>
  </si>
  <si>
    <t>区分を選択してください</t>
    <rPh sb="0" eb="2">
      <t>クブン</t>
    </rPh>
    <rPh sb="3" eb="5">
      <t>センタク</t>
    </rPh>
    <phoneticPr fontId="2"/>
  </si>
  <si>
    <t xml:space="preserve">  項　　　目</t>
    <rPh sb="2" eb="3">
      <t>コウ</t>
    </rPh>
    <rPh sb="6" eb="7">
      <t>メ</t>
    </rPh>
    <phoneticPr fontId="2"/>
  </si>
  <si>
    <t>金額（円）</t>
  </si>
  <si>
    <t xml:space="preserve">  内　　訳　　：　</t>
    <rPh sb="2" eb="3">
      <t>ナイ</t>
    </rPh>
    <rPh sb="5" eb="6">
      <t>ヤク</t>
    </rPh>
    <phoneticPr fontId="2"/>
  </si>
  <si>
    <t xml:space="preserve">   　研究費（講座分）</t>
    <rPh sb="4" eb="7">
      <t>ケンキュウヒ</t>
    </rPh>
    <rPh sb="8" eb="10">
      <t>コウザ</t>
    </rPh>
    <rPh sb="10" eb="11">
      <t>ブン</t>
    </rPh>
    <phoneticPr fontId="2"/>
  </si>
  <si>
    <t xml:space="preserve">   　経費</t>
    <rPh sb="4" eb="6">
      <t>ケイヒ</t>
    </rPh>
    <phoneticPr fontId="2"/>
  </si>
  <si>
    <t>調査区分</t>
    <rPh sb="0" eb="2">
      <t>チョウサ</t>
    </rPh>
    <rPh sb="2" eb="4">
      <t>クブン</t>
    </rPh>
    <phoneticPr fontId="2"/>
  </si>
  <si>
    <t>　　製造販売後調査等に係る費用</t>
    <rPh sb="9" eb="10">
      <t>トウ</t>
    </rPh>
    <phoneticPr fontId="2"/>
  </si>
  <si>
    <t>一般使用成績調査</t>
    <phoneticPr fontId="2"/>
  </si>
  <si>
    <t>副作用・感染症報告</t>
    <phoneticPr fontId="2"/>
  </si>
  <si>
    <t>特定使用成績調査</t>
    <phoneticPr fontId="2"/>
  </si>
  <si>
    <t>使用成績比較調査</t>
    <phoneticPr fontId="2"/>
  </si>
  <si>
    <t>東海大学病院運営企画室　　　㊞</t>
    <rPh sb="0" eb="2">
      <t>トウカイ</t>
    </rPh>
    <rPh sb="2" eb="4">
      <t>ダイガク</t>
    </rPh>
    <rPh sb="4" eb="6">
      <t>ビョウイン</t>
    </rPh>
    <rPh sb="6" eb="8">
      <t>ウンエイ</t>
    </rPh>
    <rPh sb="8" eb="10">
      <t>キカク</t>
    </rPh>
    <rPh sb="10" eb="11">
      <t>シツ</t>
    </rPh>
    <phoneticPr fontId="2"/>
  </si>
  <si>
    <t>　神奈川県伊勢原市下糟屋143　　　</t>
    <rPh sb="1" eb="5">
      <t>カナガワケン</t>
    </rPh>
    <rPh sb="5" eb="9">
      <t>イセハラシ</t>
    </rPh>
    <rPh sb="9" eb="12">
      <t>シモカスヤ</t>
    </rPh>
    <phoneticPr fontId="2"/>
  </si>
  <si>
    <t>　　連 絡 先 ： 東海大学医学部付属病院</t>
    <rPh sb="2" eb="3">
      <t>レン</t>
    </rPh>
    <rPh sb="4" eb="5">
      <t>ラク</t>
    </rPh>
    <rPh sb="6" eb="7">
      <t>サキ</t>
    </rPh>
    <rPh sb="10" eb="12">
      <t>トウカイ</t>
    </rPh>
    <rPh sb="12" eb="14">
      <t>ダイガク</t>
    </rPh>
    <rPh sb="14" eb="16">
      <t>イガク</t>
    </rPh>
    <rPh sb="16" eb="17">
      <t>ブ</t>
    </rPh>
    <rPh sb="17" eb="19">
      <t>フゾク</t>
    </rPh>
    <rPh sb="19" eb="21">
      <t>ビョウイン</t>
    </rPh>
    <phoneticPr fontId="2"/>
  </si>
  <si>
    <t>　　　　　  治験・臨床研究センター治験事務室</t>
    <phoneticPr fontId="2"/>
  </si>
  <si>
    <t>　　　　　　   ：0465-93-4145 （直通）</t>
    <rPh sb="24" eb="26">
      <t>チョクツウ</t>
    </rPh>
    <phoneticPr fontId="2"/>
  </si>
  <si>
    <t>　　電　 話  ： 0463-93-1121（代表）　(内線：3445)</t>
    <rPh sb="23" eb="25">
      <t>ダイヒョウ</t>
    </rPh>
    <phoneticPr fontId="2"/>
  </si>
  <si>
    <t>　 振  込  先  ：三菱UFJ銀行　本厚木支店</t>
    <rPh sb="2" eb="3">
      <t>シン</t>
    </rPh>
    <rPh sb="5" eb="6">
      <t>コ</t>
    </rPh>
    <rPh sb="8" eb="9">
      <t>サキ</t>
    </rPh>
    <rPh sb="12" eb="14">
      <t>ミツビシ</t>
    </rPh>
    <rPh sb="17" eb="19">
      <t>ギンコウ</t>
    </rPh>
    <rPh sb="20" eb="23">
      <t>ホンアツギ</t>
    </rPh>
    <rPh sb="23" eb="25">
      <t>シテン</t>
    </rPh>
    <phoneticPr fontId="2"/>
  </si>
  <si>
    <t xml:space="preserve"> 　口 座 番 号：普通 Ｎｏ.１６１１２９７</t>
    <rPh sb="2" eb="3">
      <t>クチ</t>
    </rPh>
    <rPh sb="4" eb="5">
      <t>ザ</t>
    </rPh>
    <rPh sb="6" eb="7">
      <t>バン</t>
    </rPh>
    <rPh sb="8" eb="9">
      <t>ゴウ</t>
    </rPh>
    <rPh sb="10" eb="12">
      <t>フツウ</t>
    </rPh>
    <phoneticPr fontId="2"/>
  </si>
  <si>
    <t xml:space="preserve"> 　口座名義人：学校法人　東海大学　臨床試験口</t>
    <phoneticPr fontId="2"/>
  </si>
  <si>
    <t>医薬品等名　：</t>
    <rPh sb="0" eb="3">
      <t>イヤクヒン</t>
    </rPh>
    <rPh sb="3" eb="4">
      <t>トウ</t>
    </rPh>
    <rPh sb="4" eb="5">
      <t>メイ</t>
    </rPh>
    <phoneticPr fontId="2"/>
  </si>
  <si>
    <t>登録番号　Ｔ1011005000371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</si>
</sst>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[$¥-411]#,##0;\-[$¥-411]#,##0"/>
  </numFmts>
  <fonts count="15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18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0" fillId="0" borderId="0" xfId="0" applyProtection="1"/>
    <xf numFmtId="0" fontId="0" fillId="0" borderId="0" xfId="0" applyAlignment="1" applyProtection="1"/>
    <xf numFmtId="0" fontId="5" fillId="0" borderId="0" xfId="0" applyFont="1" applyAlignment="1" applyProtection="1">
      <alignment horizontal="left"/>
    </xf>
    <xf numFmtId="38" fontId="0" fillId="0" borderId="0" xfId="1" applyFont="1" applyBorder="1" applyAlignment="1" applyProtection="1">
      <alignment horizontal="center" vertical="center"/>
    </xf>
    <xf numFmtId="38" fontId="5" fillId="0" borderId="0" xfId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38" fontId="5" fillId="0" borderId="2" xfId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38" fontId="5" fillId="0" borderId="26" xfId="1" applyBorder="1" applyAlignment="1" applyProtection="1">
      <alignment vertical="center"/>
    </xf>
    <xf numFmtId="38" fontId="5" fillId="0" borderId="19" xfId="1" applyBorder="1" applyAlignment="1" applyProtection="1"/>
    <xf numFmtId="38" fontId="5" fillId="0" borderId="0" xfId="1" applyBorder="1" applyAlignment="1" applyProtection="1"/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7" xfId="0" applyBorder="1" applyProtection="1"/>
    <xf numFmtId="0" fontId="0" fillId="0" borderId="27" xfId="0" applyFill="1" applyBorder="1" applyProtection="1"/>
    <xf numFmtId="0" fontId="0" fillId="0" borderId="0" xfId="0" applyProtection="1">
      <protection locked="0"/>
    </xf>
    <xf numFmtId="0" fontId="0" fillId="2" borderId="26" xfId="0" applyFill="1" applyBorder="1" applyAlignment="1" applyProtection="1">
      <alignment horizontal="center" vertical="center"/>
    </xf>
    <xf numFmtId="0" fontId="0" fillId="0" borderId="0" xfId="0" applyAlignment="1"/>
    <xf numFmtId="38" fontId="5" fillId="0" borderId="0" xfId="1" applyBorder="1" applyAlignment="1" applyProtection="1">
      <alignment horizontal="center"/>
    </xf>
    <xf numFmtId="38" fontId="5" fillId="0" borderId="51" xfId="1" applyBorder="1" applyAlignment="1" applyProtection="1">
      <alignment horizontal="right" vertical="center"/>
    </xf>
    <xf numFmtId="38" fontId="5" fillId="2" borderId="51" xfId="1" applyFill="1" applyBorder="1" applyAlignment="1" applyProtection="1">
      <alignment horizontal="right" vertical="center"/>
    </xf>
    <xf numFmtId="38" fontId="5" fillId="0" borderId="26" xfId="1" applyBorder="1" applyAlignment="1" applyProtection="1">
      <alignment horizontal="right" vertical="center"/>
    </xf>
    <xf numFmtId="0" fontId="0" fillId="2" borderId="33" xfId="0" applyFill="1" applyBorder="1" applyAlignment="1" applyProtection="1">
      <alignment horizontal="center" vertical="center"/>
    </xf>
    <xf numFmtId="38" fontId="5" fillId="0" borderId="33" xfId="1" applyBorder="1" applyAlignment="1" applyProtection="1">
      <alignment vertical="center"/>
    </xf>
    <xf numFmtId="38" fontId="0" fillId="2" borderId="51" xfId="1" applyFont="1" applyFill="1" applyBorder="1" applyAlignment="1" applyProtection="1">
      <alignment horizontal="center"/>
    </xf>
    <xf numFmtId="0" fontId="0" fillId="0" borderId="50" xfId="0" applyFill="1" applyBorder="1" applyAlignment="1" applyProtection="1">
      <alignment horizontal="center"/>
    </xf>
    <xf numFmtId="0" fontId="7" fillId="0" borderId="0" xfId="0" applyFont="1" applyAlignment="1" applyProtection="1">
      <alignment vertical="top"/>
    </xf>
    <xf numFmtId="0" fontId="0" fillId="0" borderId="5" xfId="0" applyFont="1" applyBorder="1" applyAlignment="1" applyProtection="1">
      <alignment horizontal="left" vertical="center"/>
      <protection locked="0"/>
    </xf>
    <xf numFmtId="0" fontId="0" fillId="0" borderId="51" xfId="0" applyFill="1" applyBorder="1" applyAlignment="1" applyProtection="1">
      <alignment horizontal="center"/>
    </xf>
    <xf numFmtId="0" fontId="0" fillId="0" borderId="49" xfId="0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38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vertical="center"/>
      <protection locked="0"/>
    </xf>
    <xf numFmtId="0" fontId="1" fillId="0" borderId="40" xfId="0" applyFont="1" applyBorder="1" applyAlignment="1" applyProtection="1">
      <alignment vertical="center"/>
      <protection locked="0"/>
    </xf>
    <xf numFmtId="0" fontId="1" fillId="0" borderId="41" xfId="0" applyFont="1" applyBorder="1" applyAlignment="1" applyProtection="1">
      <alignment vertical="center"/>
      <protection locked="0"/>
    </xf>
    <xf numFmtId="0" fontId="0" fillId="2" borderId="27" xfId="0" applyFont="1" applyFill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176" fontId="0" fillId="0" borderId="6" xfId="0" applyNumberFormat="1" applyFont="1" applyBorder="1" applyAlignment="1" applyProtection="1">
      <alignment vertical="center"/>
    </xf>
    <xf numFmtId="3" fontId="0" fillId="0" borderId="33" xfId="0" applyNumberFormat="1" applyFont="1" applyBorder="1" applyAlignment="1" applyProtection="1">
      <alignment horizontal="center" vertical="center"/>
    </xf>
    <xf numFmtId="3" fontId="0" fillId="0" borderId="27" xfId="0" applyNumberFormat="1" applyFont="1" applyBorder="1" applyAlignment="1" applyProtection="1">
      <alignment horizontal="center" vertical="center"/>
    </xf>
    <xf numFmtId="3" fontId="0" fillId="0" borderId="6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7" fillId="0" borderId="37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" fillId="0" borderId="38" xfId="0" applyFont="1" applyBorder="1" applyAlignment="1" applyProtection="1">
      <alignment vertical="center"/>
    </xf>
    <xf numFmtId="0" fontId="1" fillId="0" borderId="37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7" fillId="0" borderId="0" xfId="0" applyFont="1" applyBorder="1" applyAlignment="1" applyProtection="1">
      <alignment vertical="center" wrapText="1"/>
    </xf>
    <xf numFmtId="0" fontId="0" fillId="0" borderId="49" xfId="0" applyFont="1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48" xfId="0" applyBorder="1" applyAlignment="1" applyProtection="1">
      <alignment vertical="top"/>
    </xf>
    <xf numFmtId="0" fontId="14" fillId="0" borderId="49" xfId="0" applyFont="1" applyBorder="1" applyAlignment="1">
      <alignment horizontal="left" vertical="center" readingOrder="1"/>
    </xf>
    <xf numFmtId="0" fontId="0" fillId="0" borderId="18" xfId="0" applyBorder="1" applyProtection="1"/>
    <xf numFmtId="0" fontId="0" fillId="0" borderId="19" xfId="0" applyBorder="1" applyProtection="1"/>
    <xf numFmtId="0" fontId="0" fillId="0" borderId="20" xfId="0" applyBorder="1" applyProtection="1"/>
    <xf numFmtId="0" fontId="0" fillId="0" borderId="49" xfId="0" applyBorder="1" applyAlignment="1" applyProtection="1">
      <alignment vertical="top"/>
    </xf>
    <xf numFmtId="0" fontId="0" fillId="0" borderId="1" xfId="0" applyBorder="1" applyProtection="1"/>
    <xf numFmtId="0" fontId="0" fillId="0" borderId="2" xfId="0" applyBorder="1" applyProtection="1"/>
    <xf numFmtId="0" fontId="0" fillId="0" borderId="42" xfId="0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vertical="center"/>
    </xf>
    <xf numFmtId="38" fontId="5" fillId="0" borderId="20" xfId="1" applyBorder="1" applyAlignment="1" applyProtection="1"/>
    <xf numFmtId="0" fontId="0" fillId="0" borderId="49" xfId="0" applyBorder="1" applyProtection="1"/>
    <xf numFmtId="38" fontId="5" fillId="0" borderId="48" xfId="1" applyBorder="1" applyAlignment="1" applyProtection="1"/>
    <xf numFmtId="0" fontId="0" fillId="0" borderId="49" xfId="0" applyFont="1" applyBorder="1" applyAlignment="1" applyProtection="1">
      <alignment vertical="center"/>
    </xf>
    <xf numFmtId="0" fontId="7" fillId="0" borderId="48" xfId="0" applyFont="1" applyBorder="1" applyAlignment="1" applyProtection="1">
      <alignment vertical="center" wrapText="1"/>
    </xf>
    <xf numFmtId="0" fontId="14" fillId="0" borderId="49" xfId="0" applyFont="1" applyBorder="1"/>
    <xf numFmtId="0" fontId="7" fillId="0" borderId="1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vertical="center" wrapText="1"/>
    </xf>
    <xf numFmtId="0" fontId="7" fillId="0" borderId="42" xfId="0" applyFont="1" applyBorder="1" applyAlignment="1" applyProtection="1">
      <alignment vertical="center" wrapText="1"/>
    </xf>
    <xf numFmtId="0" fontId="0" fillId="2" borderId="28" xfId="0" applyFont="1" applyFill="1" applyBorder="1" applyAlignment="1" applyProtection="1">
      <alignment horizontal="center" vertical="center"/>
    </xf>
    <xf numFmtId="0" fontId="0" fillId="2" borderId="19" xfId="0" applyFont="1" applyFill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2" borderId="21" xfId="0" applyFont="1" applyFill="1" applyBorder="1" applyAlignment="1" applyProtection="1">
      <alignment horizontal="center" vertical="center"/>
    </xf>
    <xf numFmtId="0" fontId="0" fillId="2" borderId="22" xfId="0" applyFont="1" applyFill="1" applyBorder="1" applyAlignment="1" applyProtection="1">
      <alignment horizontal="center" vertical="center"/>
    </xf>
    <xf numFmtId="0" fontId="0" fillId="2" borderId="23" xfId="0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1" fillId="0" borderId="29" xfId="0" applyFont="1" applyBorder="1" applyAlignment="1" applyProtection="1">
      <alignment horizontal="right" vertical="center"/>
      <protection locked="0"/>
    </xf>
    <xf numFmtId="0" fontId="0" fillId="0" borderId="29" xfId="0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0" fontId="0" fillId="2" borderId="27" xfId="0" applyFont="1" applyFill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0" fillId="0" borderId="17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right" vertical="center"/>
    </xf>
    <xf numFmtId="0" fontId="0" fillId="0" borderId="11" xfId="0" applyFont="1" applyBorder="1" applyAlignment="1" applyProtection="1">
      <alignment horizontal="right" vertical="center"/>
    </xf>
    <xf numFmtId="0" fontId="0" fillId="0" borderId="21" xfId="0" applyFont="1" applyBorder="1" applyAlignment="1" applyProtection="1">
      <alignment horizontal="center" vertical="center"/>
    </xf>
    <xf numFmtId="0" fontId="0" fillId="2" borderId="24" xfId="0" applyFont="1" applyFill="1" applyBorder="1" applyAlignment="1" applyProtection="1">
      <alignment horizontal="center" vertical="center"/>
    </xf>
    <xf numFmtId="0" fontId="0" fillId="0" borderId="37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38" xfId="0" applyFont="1" applyBorder="1" applyAlignment="1" applyProtection="1">
      <alignment horizontal="left" vertical="center"/>
    </xf>
    <xf numFmtId="0" fontId="1" fillId="0" borderId="34" xfId="0" applyFont="1" applyBorder="1" applyAlignment="1" applyProtection="1">
      <alignment horizontal="left" vertical="center"/>
    </xf>
    <xf numFmtId="0" fontId="1" fillId="0" borderId="35" xfId="0" applyFont="1" applyBorder="1" applyAlignment="1" applyProtection="1">
      <alignment horizontal="left" vertical="center"/>
    </xf>
    <xf numFmtId="0" fontId="1" fillId="0" borderId="36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176" fontId="10" fillId="0" borderId="13" xfId="0" applyNumberFormat="1" applyFont="1" applyBorder="1" applyAlignment="1" applyProtection="1">
      <alignment vertical="center"/>
    </xf>
    <xf numFmtId="0" fontId="10" fillId="0" borderId="13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177" fontId="13" fillId="0" borderId="5" xfId="2" applyNumberFormat="1" applyFont="1" applyBorder="1" applyAlignment="1" applyProtection="1">
      <alignment horizontal="center" vertical="center"/>
    </xf>
    <xf numFmtId="177" fontId="13" fillId="0" borderId="6" xfId="2" applyNumberFormat="1" applyFont="1" applyBorder="1" applyAlignment="1" applyProtection="1">
      <alignment horizontal="center" vertical="center"/>
    </xf>
    <xf numFmtId="177" fontId="13" fillId="0" borderId="17" xfId="2" applyNumberFormat="1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46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49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2" borderId="49" xfId="0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43" xfId="0" applyFill="1" applyBorder="1" applyAlignment="1" applyProtection="1">
      <alignment horizontal="left"/>
    </xf>
    <xf numFmtId="0" fontId="0" fillId="2" borderId="44" xfId="0" applyFill="1" applyBorder="1" applyAlignment="1" applyProtection="1">
      <alignment horizontal="left"/>
    </xf>
    <xf numFmtId="0" fontId="0" fillId="2" borderId="45" xfId="0" applyFill="1" applyBorder="1" applyAlignment="1" applyProtection="1">
      <alignment horizontal="left"/>
    </xf>
    <xf numFmtId="0" fontId="0" fillId="0" borderId="35" xfId="0" applyNumberFormat="1" applyBorder="1" applyAlignment="1" applyProtection="1">
      <alignment horizontal="left" wrapText="1"/>
    </xf>
    <xf numFmtId="0" fontId="0" fillId="0" borderId="47" xfId="0" applyNumberFormat="1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0" fillId="0" borderId="48" xfId="0" applyBorder="1" applyAlignment="1" applyProtection="1">
      <alignment horizontal="left" wrapText="1"/>
    </xf>
    <xf numFmtId="0" fontId="0" fillId="2" borderId="49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0" fillId="0" borderId="0" xfId="0" applyAlignment="1" applyProtection="1">
      <alignment horizontal="right" vertical="top"/>
    </xf>
    <xf numFmtId="0" fontId="11" fillId="0" borderId="0" xfId="0" applyFont="1" applyFill="1" applyAlignment="1" applyProtection="1">
      <alignment horizontal="center"/>
    </xf>
    <xf numFmtId="0" fontId="1" fillId="0" borderId="2" xfId="0" applyFont="1" applyBorder="1" applyAlignment="1" applyProtection="1">
      <alignment horizontal="left" wrapText="1"/>
    </xf>
    <xf numFmtId="58" fontId="12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0" fillId="0" borderId="49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0" fillId="0" borderId="18" xfId="0" applyFill="1" applyBorder="1" applyAlignment="1" applyProtection="1">
      <alignment horizontal="left"/>
    </xf>
    <xf numFmtId="0" fontId="0" fillId="0" borderId="19" xfId="0" applyFill="1" applyBorder="1" applyAlignment="1" applyProtection="1">
      <alignment horizontal="left"/>
    </xf>
    <xf numFmtId="0" fontId="0" fillId="0" borderId="49" xfId="0" applyFill="1" applyBorder="1" applyAlignment="1" applyProtection="1">
      <alignment horizontal="left" vertical="center"/>
    </xf>
    <xf numFmtId="0" fontId="0" fillId="0" borderId="48" xfId="0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48" xfId="0" applyBorder="1" applyAlignment="1" applyProtection="1">
      <alignment horizontal="left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workbookViewId="0">
      <selection activeCell="K20" sqref="K20"/>
    </sheetView>
  </sheetViews>
  <sheetFormatPr defaultColWidth="9" defaultRowHeight="14.25" x14ac:dyDescent="0.15"/>
  <cols>
    <col min="1" max="1" width="3.25" style="2" customWidth="1"/>
    <col min="2" max="2" width="5.75" style="1" customWidth="1"/>
    <col min="3" max="3" width="8" style="1" customWidth="1"/>
    <col min="4" max="4" width="14.875" style="1" customWidth="1"/>
    <col min="5" max="5" width="10.625" style="1" customWidth="1"/>
    <col min="6" max="6" width="3.625" style="1" customWidth="1"/>
    <col min="7" max="7" width="3.875" style="1" customWidth="1"/>
    <col min="8" max="8" width="7.625" style="1" customWidth="1"/>
    <col min="9" max="10" width="3.625" style="1" customWidth="1"/>
    <col min="11" max="11" width="11.625" style="1" customWidth="1"/>
    <col min="12" max="12" width="5.375" style="1" customWidth="1"/>
    <col min="13" max="16384" width="9" style="1"/>
  </cols>
  <sheetData>
    <row r="1" spans="1:13" ht="30" customHeight="1" thickBot="1" x14ac:dyDescent="0.2">
      <c r="A1" s="5"/>
      <c r="B1" s="101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5"/>
    </row>
    <row r="2" spans="1:13" ht="45" customHeight="1" thickTop="1" x14ac:dyDescent="0.15">
      <c r="A2" s="5"/>
      <c r="B2" s="103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5"/>
      <c r="M2" s="5"/>
    </row>
    <row r="3" spans="1:13" ht="39" customHeight="1" x14ac:dyDescent="0.15">
      <c r="A3" s="5"/>
      <c r="B3" s="106" t="s">
        <v>27</v>
      </c>
      <c r="C3" s="107"/>
      <c r="D3" s="32"/>
      <c r="E3" s="44" t="s">
        <v>26</v>
      </c>
      <c r="F3" s="108"/>
      <c r="G3" s="108"/>
      <c r="H3" s="108"/>
      <c r="I3" s="108"/>
      <c r="J3" s="108"/>
      <c r="K3" s="108"/>
      <c r="L3" s="109"/>
      <c r="M3" s="5"/>
    </row>
    <row r="4" spans="1:13" ht="39" customHeight="1" x14ac:dyDescent="0.15">
      <c r="A4" s="5"/>
      <c r="B4" s="106" t="s">
        <v>25</v>
      </c>
      <c r="C4" s="107"/>
      <c r="D4" s="110"/>
      <c r="E4" s="111"/>
      <c r="F4" s="112"/>
      <c r="G4" s="107" t="s">
        <v>24</v>
      </c>
      <c r="H4" s="107"/>
      <c r="I4" s="107"/>
      <c r="J4" s="111"/>
      <c r="K4" s="111"/>
      <c r="L4" s="113"/>
      <c r="M4" s="5"/>
    </row>
    <row r="5" spans="1:13" ht="39" customHeight="1" x14ac:dyDescent="0.15">
      <c r="A5" s="5"/>
      <c r="B5" s="90" t="s">
        <v>2</v>
      </c>
      <c r="C5" s="91"/>
      <c r="D5" s="92"/>
      <c r="E5" s="93"/>
      <c r="F5" s="93"/>
      <c r="G5" s="93"/>
      <c r="H5" s="93"/>
      <c r="I5" s="93"/>
      <c r="J5" s="93"/>
      <c r="K5" s="93"/>
      <c r="L5" s="94"/>
      <c r="M5" s="5"/>
    </row>
    <row r="6" spans="1:13" s="3" customFormat="1" ht="62.25" customHeight="1" thickBot="1" x14ac:dyDescent="0.2">
      <c r="A6" s="5"/>
      <c r="B6" s="90" t="s">
        <v>53</v>
      </c>
      <c r="C6" s="91"/>
      <c r="D6" s="92"/>
      <c r="E6" s="93"/>
      <c r="F6" s="93"/>
      <c r="G6" s="93"/>
      <c r="H6" s="93"/>
      <c r="I6" s="93"/>
      <c r="J6" s="93"/>
      <c r="K6" s="93"/>
      <c r="L6" s="94"/>
      <c r="M6" s="5"/>
    </row>
    <row r="7" spans="1:13" ht="39" customHeight="1" thickTop="1" x14ac:dyDescent="0.15">
      <c r="A7" s="5"/>
      <c r="B7" s="97" t="s">
        <v>8</v>
      </c>
      <c r="C7" s="98"/>
      <c r="D7" s="99"/>
      <c r="E7" s="100" t="s">
        <v>9</v>
      </c>
      <c r="F7" s="95"/>
      <c r="G7" s="95"/>
      <c r="H7" s="120" t="s">
        <v>17</v>
      </c>
      <c r="I7" s="98"/>
      <c r="J7" s="99"/>
      <c r="K7" s="95" t="s">
        <v>18</v>
      </c>
      <c r="L7" s="96"/>
      <c r="M7" s="5"/>
    </row>
    <row r="8" spans="1:13" ht="39" customHeight="1" x14ac:dyDescent="0.15">
      <c r="A8" s="5"/>
      <c r="B8" s="114"/>
      <c r="C8" s="115"/>
      <c r="D8" s="116"/>
      <c r="E8" s="45">
        <f>IF(ISBLANK(B8),0,VLOOKUP(B8,単価表!B7:C11,2,FALSE))</f>
        <v>0</v>
      </c>
      <c r="F8" s="46" t="s">
        <v>3</v>
      </c>
      <c r="G8" s="46" t="s">
        <v>4</v>
      </c>
      <c r="H8" s="17">
        <v>1</v>
      </c>
      <c r="I8" s="47" t="s">
        <v>5</v>
      </c>
      <c r="J8" s="46" t="s">
        <v>6</v>
      </c>
      <c r="K8" s="48">
        <f>E8*H8</f>
        <v>0</v>
      </c>
      <c r="L8" s="49" t="s">
        <v>3</v>
      </c>
      <c r="M8" s="5"/>
    </row>
    <row r="9" spans="1:13" ht="39" customHeight="1" thickBot="1" x14ac:dyDescent="0.2">
      <c r="A9" s="5"/>
      <c r="B9" s="117" t="s">
        <v>19</v>
      </c>
      <c r="C9" s="118"/>
      <c r="D9" s="118"/>
      <c r="E9" s="118"/>
      <c r="F9" s="118"/>
      <c r="G9" s="118"/>
      <c r="H9" s="118"/>
      <c r="I9" s="118"/>
      <c r="J9" s="52" t="s">
        <v>13</v>
      </c>
      <c r="K9" s="51">
        <f>SUM(K8:K8)</f>
        <v>0</v>
      </c>
      <c r="L9" s="50" t="s">
        <v>3</v>
      </c>
      <c r="M9" s="5"/>
    </row>
    <row r="10" spans="1:13" ht="39" customHeight="1" thickTop="1" x14ac:dyDescent="0.15">
      <c r="A10" s="5"/>
      <c r="B10" s="119" t="s">
        <v>7</v>
      </c>
      <c r="C10" s="95"/>
      <c r="D10" s="95"/>
      <c r="E10" s="95"/>
      <c r="F10" s="95"/>
      <c r="G10" s="95"/>
      <c r="H10" s="95"/>
      <c r="I10" s="95"/>
      <c r="J10" s="95"/>
      <c r="K10" s="95"/>
      <c r="L10" s="96"/>
      <c r="M10" s="5"/>
    </row>
    <row r="11" spans="1:13" ht="39" customHeight="1" x14ac:dyDescent="0.15">
      <c r="A11" s="5"/>
      <c r="B11" s="133" t="s">
        <v>10</v>
      </c>
      <c r="C11" s="134"/>
      <c r="D11" s="135"/>
      <c r="E11" s="134" t="s">
        <v>12</v>
      </c>
      <c r="F11" s="134"/>
      <c r="G11" s="134"/>
      <c r="H11" s="134"/>
      <c r="I11" s="134"/>
      <c r="J11" s="53" t="s">
        <v>14</v>
      </c>
      <c r="K11" s="54">
        <f>K9*0.1</f>
        <v>0</v>
      </c>
      <c r="L11" s="55" t="s">
        <v>3</v>
      </c>
      <c r="M11" s="5"/>
    </row>
    <row r="12" spans="1:13" ht="39" customHeight="1" x14ac:dyDescent="0.15">
      <c r="A12" s="5"/>
      <c r="B12" s="133" t="s">
        <v>11</v>
      </c>
      <c r="C12" s="134"/>
      <c r="D12" s="135"/>
      <c r="E12" s="134" t="s">
        <v>15</v>
      </c>
      <c r="F12" s="134"/>
      <c r="G12" s="134"/>
      <c r="H12" s="134"/>
      <c r="I12" s="134"/>
      <c r="J12" s="53" t="s">
        <v>16</v>
      </c>
      <c r="K12" s="54">
        <f>(K9+K11)*0.3</f>
        <v>0</v>
      </c>
      <c r="L12" s="55" t="s">
        <v>3</v>
      </c>
      <c r="M12" s="5"/>
    </row>
    <row r="13" spans="1:13" ht="39" customHeight="1" thickBot="1" x14ac:dyDescent="0.2">
      <c r="A13" s="5"/>
      <c r="B13" s="117" t="s">
        <v>22</v>
      </c>
      <c r="C13" s="118"/>
      <c r="D13" s="118"/>
      <c r="E13" s="118"/>
      <c r="F13" s="118"/>
      <c r="G13" s="118"/>
      <c r="H13" s="118"/>
      <c r="I13" s="118"/>
      <c r="J13" s="52" t="s">
        <v>20</v>
      </c>
      <c r="K13" s="51">
        <f>K11+K12</f>
        <v>0</v>
      </c>
      <c r="L13" s="55" t="s">
        <v>3</v>
      </c>
      <c r="M13" s="5"/>
    </row>
    <row r="14" spans="1:13" ht="39" customHeight="1" thickTop="1" thickBot="1" x14ac:dyDescent="0.2">
      <c r="A14" s="5"/>
      <c r="B14" s="127" t="s">
        <v>23</v>
      </c>
      <c r="C14" s="128"/>
      <c r="D14" s="128"/>
      <c r="E14" s="129"/>
      <c r="F14" s="130" t="s">
        <v>21</v>
      </c>
      <c r="G14" s="128"/>
      <c r="H14" s="128"/>
      <c r="I14" s="129"/>
      <c r="J14" s="131">
        <f>(K9+K13)*1.1</f>
        <v>0</v>
      </c>
      <c r="K14" s="132"/>
      <c r="L14" s="56" t="s">
        <v>3</v>
      </c>
      <c r="M14" s="5"/>
    </row>
    <row r="15" spans="1:13" ht="20.100000000000001" customHeight="1" thickTop="1" thickBot="1" x14ac:dyDescent="0.2">
      <c r="A15" s="5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"/>
    </row>
    <row r="16" spans="1:13" ht="17.25" customHeight="1" x14ac:dyDescent="0.15">
      <c r="A16" s="5"/>
      <c r="B16" s="124" t="s">
        <v>36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6"/>
      <c r="M16" s="5"/>
    </row>
    <row r="17" spans="1:13" ht="17.25" customHeight="1" x14ac:dyDescent="0.15">
      <c r="A17" s="5"/>
      <c r="B17" s="121" t="s">
        <v>34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3"/>
      <c r="M17" s="5"/>
    </row>
    <row r="18" spans="1:13" x14ac:dyDescent="0.15">
      <c r="A18" s="5"/>
      <c r="B18" s="58" t="s">
        <v>35</v>
      </c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"/>
    </row>
    <row r="19" spans="1:13" ht="24" customHeight="1" x14ac:dyDescent="0.15">
      <c r="A19" s="5"/>
      <c r="B19" s="61"/>
      <c r="C19" s="138" t="s">
        <v>28</v>
      </c>
      <c r="D19" s="138"/>
      <c r="E19" s="62" t="s">
        <v>30</v>
      </c>
      <c r="F19" s="138" t="s">
        <v>33</v>
      </c>
      <c r="G19" s="138"/>
      <c r="H19" s="59" t="s">
        <v>31</v>
      </c>
      <c r="I19" s="59"/>
      <c r="J19" s="59"/>
      <c r="K19" s="59"/>
      <c r="L19" s="60"/>
      <c r="M19" s="5"/>
    </row>
    <row r="20" spans="1:13" s="2" customFormat="1" ht="15" customHeight="1" x14ac:dyDescent="0.15">
      <c r="A20" s="5"/>
      <c r="B20" s="61">
        <v>1</v>
      </c>
      <c r="C20" s="137"/>
      <c r="D20" s="137"/>
      <c r="E20" s="39"/>
      <c r="F20" s="139" t="s">
        <v>29</v>
      </c>
      <c r="G20" s="139"/>
      <c r="H20" s="40"/>
      <c r="I20" s="59" t="s">
        <v>32</v>
      </c>
      <c r="J20" s="37"/>
      <c r="K20" s="37"/>
      <c r="L20" s="38"/>
      <c r="M20" s="5"/>
    </row>
    <row r="21" spans="1:13" s="2" customFormat="1" x14ac:dyDescent="0.15">
      <c r="A21" s="5"/>
      <c r="B21" s="61">
        <v>2</v>
      </c>
      <c r="C21" s="137"/>
      <c r="D21" s="137"/>
      <c r="E21" s="39"/>
      <c r="F21" s="139" t="s">
        <v>29</v>
      </c>
      <c r="G21" s="139"/>
      <c r="H21" s="40"/>
      <c r="I21" s="59" t="s">
        <v>32</v>
      </c>
      <c r="J21" s="37"/>
      <c r="K21" s="37"/>
      <c r="L21" s="38"/>
      <c r="M21" s="5"/>
    </row>
    <row r="22" spans="1:13" s="2" customFormat="1" x14ac:dyDescent="0.15">
      <c r="A22" s="5"/>
      <c r="B22" s="61">
        <v>3</v>
      </c>
      <c r="C22" s="137"/>
      <c r="D22" s="137"/>
      <c r="E22" s="39"/>
      <c r="F22" s="139" t="s">
        <v>29</v>
      </c>
      <c r="G22" s="139"/>
      <c r="H22" s="40"/>
      <c r="I22" s="59" t="s">
        <v>32</v>
      </c>
      <c r="J22" s="37"/>
      <c r="K22" s="37"/>
      <c r="L22" s="38"/>
      <c r="M22" s="5"/>
    </row>
    <row r="23" spans="1:13" s="2" customFormat="1" x14ac:dyDescent="0.15">
      <c r="A23" s="5"/>
      <c r="B23" s="61">
        <v>4</v>
      </c>
      <c r="C23" s="137"/>
      <c r="D23" s="137"/>
      <c r="E23" s="39"/>
      <c r="F23" s="139" t="s">
        <v>29</v>
      </c>
      <c r="G23" s="139"/>
      <c r="H23" s="40"/>
      <c r="I23" s="59" t="s">
        <v>32</v>
      </c>
      <c r="J23" s="37"/>
      <c r="K23" s="37"/>
      <c r="L23" s="38"/>
      <c r="M23" s="5"/>
    </row>
    <row r="24" spans="1:13" x14ac:dyDescent="0.15">
      <c r="A24" s="5"/>
      <c r="B24" s="61">
        <v>5</v>
      </c>
      <c r="C24" s="137"/>
      <c r="D24" s="137"/>
      <c r="E24" s="39"/>
      <c r="F24" s="139" t="s">
        <v>29</v>
      </c>
      <c r="G24" s="139"/>
      <c r="H24" s="40"/>
      <c r="I24" s="59" t="s">
        <v>32</v>
      </c>
      <c r="J24" s="37"/>
      <c r="K24" s="37"/>
      <c r="L24" s="38"/>
      <c r="M24" s="5"/>
    </row>
    <row r="25" spans="1:13" ht="15" thickBot="1" x14ac:dyDescent="0.2">
      <c r="A25" s="5"/>
      <c r="B25" s="41"/>
      <c r="C25" s="136"/>
      <c r="D25" s="136"/>
      <c r="E25" s="42"/>
      <c r="F25" s="42"/>
      <c r="G25" s="42"/>
      <c r="H25" s="42"/>
      <c r="I25" s="42"/>
      <c r="J25" s="42"/>
      <c r="K25" s="42"/>
      <c r="L25" s="43"/>
      <c r="M25" s="5"/>
    </row>
    <row r="26" spans="1:13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</sheetData>
  <sheetProtection algorithmName="SHA-512" hashValue="U2tdbtgdyZH2+ECF9offfA8f6CdSYh5rS9XqEf+dCKhvFbegjZV8mLiGsILiFVP2Uh9wJont1Mj2s9XmAeOWvg==" saltValue="bnQKAzmR8tTnGdB0JybXUQ==" spinCount="100000" sheet="1" objects="1" scenarios="1" selectLockedCells="1"/>
  <mergeCells count="42">
    <mergeCell ref="C25:D25"/>
    <mergeCell ref="C21:D21"/>
    <mergeCell ref="F19:G19"/>
    <mergeCell ref="F20:G20"/>
    <mergeCell ref="F21:G21"/>
    <mergeCell ref="F22:G22"/>
    <mergeCell ref="F23:G23"/>
    <mergeCell ref="F24:G24"/>
    <mergeCell ref="C19:D19"/>
    <mergeCell ref="C20:D20"/>
    <mergeCell ref="C22:D22"/>
    <mergeCell ref="C23:D23"/>
    <mergeCell ref="C24:D24"/>
    <mergeCell ref="B8:D8"/>
    <mergeCell ref="B9:I9"/>
    <mergeCell ref="B10:L10"/>
    <mergeCell ref="H7:J7"/>
    <mergeCell ref="B17:L17"/>
    <mergeCell ref="B16:L16"/>
    <mergeCell ref="B14:E14"/>
    <mergeCell ref="F14:I14"/>
    <mergeCell ref="J14:K14"/>
    <mergeCell ref="B13:I13"/>
    <mergeCell ref="B11:D11"/>
    <mergeCell ref="E11:I11"/>
    <mergeCell ref="B12:D12"/>
    <mergeCell ref="E12:I12"/>
    <mergeCell ref="B1:L1"/>
    <mergeCell ref="B2:L2"/>
    <mergeCell ref="B3:C3"/>
    <mergeCell ref="F3:L3"/>
    <mergeCell ref="B4:C4"/>
    <mergeCell ref="D4:F4"/>
    <mergeCell ref="G4:I4"/>
    <mergeCell ref="J4:L4"/>
    <mergeCell ref="B5:C5"/>
    <mergeCell ref="D5:L5"/>
    <mergeCell ref="K7:L7"/>
    <mergeCell ref="B6:C6"/>
    <mergeCell ref="D6:L6"/>
    <mergeCell ref="B7:D7"/>
    <mergeCell ref="E7:G7"/>
  </mergeCells>
  <phoneticPr fontId="2"/>
  <dataValidations count="1">
    <dataValidation type="list" allowBlank="1" showInputMessage="1" showErrorMessage="1" sqref="B8:D8" xr:uid="{00000000-0002-0000-0000-000000000000}">
      <formula1>"区分を選択してください,一般使用成績調査,副作用・感染症報告,特定使用成績調査,使用成績比較調査"</formula1>
    </dataValidation>
  </dataValidations>
  <printOptions horizontalCentered="1"/>
  <pageMargins left="0.59055118110236227" right="0.39370078740157483" top="0.59055118110236227" bottom="0.39370078740157483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tabSelected="1" zoomScaleNormal="100" zoomScaleSheetLayoutView="100" workbookViewId="0">
      <selection activeCell="A23" sqref="A23:H23"/>
    </sheetView>
  </sheetViews>
  <sheetFormatPr defaultRowHeight="13.5" x14ac:dyDescent="0.15"/>
  <cols>
    <col min="1" max="1" width="4.125" customWidth="1"/>
    <col min="5" max="5" width="12.125" customWidth="1"/>
    <col min="6" max="6" width="2.75" customWidth="1"/>
    <col min="7" max="8" width="12.75" customWidth="1"/>
    <col min="9" max="9" width="21.125" customWidth="1"/>
  </cols>
  <sheetData>
    <row r="1" spans="1:11" x14ac:dyDescent="0.15">
      <c r="A1" s="6"/>
      <c r="B1" s="6"/>
      <c r="C1" s="6"/>
      <c r="D1" s="6"/>
      <c r="E1" s="6"/>
      <c r="F1" s="6"/>
      <c r="G1" s="6"/>
      <c r="H1" s="7" t="s">
        <v>46</v>
      </c>
      <c r="I1" s="7">
        <f>'経費計算（東海PMS）'!D3</f>
        <v>0</v>
      </c>
      <c r="J1" s="6"/>
      <c r="K1" s="6"/>
    </row>
    <row r="2" spans="1:1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15">
      <c r="A3" s="6"/>
      <c r="B3" s="6"/>
      <c r="C3" s="6"/>
      <c r="D3" s="6"/>
      <c r="E3" s="6"/>
      <c r="F3" s="6"/>
      <c r="G3" s="6"/>
      <c r="H3" s="168" t="s">
        <v>47</v>
      </c>
      <c r="I3" s="168"/>
      <c r="J3" s="6"/>
      <c r="K3" s="6"/>
    </row>
    <row r="4" spans="1:11" ht="21" x14ac:dyDescent="0.2">
      <c r="A4" s="169" t="s">
        <v>45</v>
      </c>
      <c r="B4" s="169"/>
      <c r="C4" s="169"/>
      <c r="D4" s="169"/>
      <c r="E4" s="169"/>
      <c r="F4" s="169"/>
      <c r="G4" s="169"/>
      <c r="H4" s="169"/>
      <c r="I4" s="169"/>
      <c r="J4" s="6"/>
      <c r="K4" s="6"/>
    </row>
    <row r="5" spans="1:1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26.25" customHeight="1" x14ac:dyDescent="0.2">
      <c r="A6" s="170">
        <f>'経費計算（東海PMS）'!F3</f>
        <v>0</v>
      </c>
      <c r="B6" s="170"/>
      <c r="C6" s="170"/>
      <c r="D6" s="170"/>
      <c r="E6" s="170"/>
      <c r="F6" s="172" t="s">
        <v>37</v>
      </c>
      <c r="G6" s="172"/>
      <c r="H6" s="171"/>
      <c r="I6" s="171"/>
      <c r="J6" s="6"/>
      <c r="K6" s="6"/>
    </row>
    <row r="7" spans="1:1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15">
      <c r="A8" s="6"/>
      <c r="B8" s="6"/>
      <c r="C8" s="6"/>
      <c r="D8" s="6"/>
      <c r="E8" s="6"/>
      <c r="F8" s="6"/>
      <c r="G8" s="35"/>
      <c r="H8" s="8"/>
      <c r="I8" s="8"/>
      <c r="J8" s="6"/>
      <c r="K8" s="6"/>
    </row>
    <row r="9" spans="1:11" x14ac:dyDescent="0.15">
      <c r="A9" s="6"/>
      <c r="B9" s="6"/>
      <c r="C9" s="6"/>
      <c r="D9" s="6"/>
      <c r="E9" s="6"/>
      <c r="F9" s="6"/>
      <c r="G9" s="140" t="s">
        <v>67</v>
      </c>
      <c r="H9" s="140"/>
      <c r="I9" s="140"/>
      <c r="J9" s="6"/>
      <c r="K9" s="6"/>
    </row>
    <row r="10" spans="1:11" x14ac:dyDescent="0.15">
      <c r="A10" s="6"/>
      <c r="B10" s="6"/>
      <c r="C10" s="6"/>
      <c r="D10" s="6"/>
      <c r="E10" s="6"/>
      <c r="F10" s="6"/>
      <c r="G10" s="140" t="s">
        <v>66</v>
      </c>
      <c r="H10" s="141"/>
      <c r="I10" s="141"/>
      <c r="J10" s="6"/>
      <c r="K10" s="6"/>
    </row>
    <row r="11" spans="1:11" x14ac:dyDescent="0.15">
      <c r="A11" s="6"/>
      <c r="B11" s="6"/>
      <c r="C11" s="6"/>
      <c r="D11" s="6"/>
      <c r="E11" s="6"/>
      <c r="F11" s="6"/>
      <c r="G11" s="142" t="s">
        <v>76</v>
      </c>
      <c r="H11" s="142"/>
      <c r="I11" s="142"/>
      <c r="J11" s="6"/>
      <c r="K11" s="6"/>
    </row>
    <row r="12" spans="1:11" x14ac:dyDescent="0.15">
      <c r="A12" s="6"/>
      <c r="B12" s="6"/>
      <c r="C12" s="6"/>
      <c r="D12" s="6"/>
      <c r="E12" s="6"/>
      <c r="F12" s="6"/>
      <c r="G12" s="143"/>
      <c r="H12" s="143"/>
      <c r="I12" s="143"/>
      <c r="J12" s="6"/>
      <c r="K12" s="6"/>
    </row>
    <row r="13" spans="1:11" x14ac:dyDescent="0.15">
      <c r="A13" s="175" t="s">
        <v>38</v>
      </c>
      <c r="B13" s="175"/>
      <c r="C13" s="175"/>
      <c r="D13" s="175"/>
      <c r="E13" s="175"/>
      <c r="F13" s="175"/>
      <c r="G13" s="175"/>
      <c r="H13" s="175"/>
      <c r="I13" s="175"/>
      <c r="J13" s="6"/>
      <c r="K13" s="6"/>
    </row>
    <row r="14" spans="1:11" x14ac:dyDescent="0.15">
      <c r="A14" s="175" t="s">
        <v>43</v>
      </c>
      <c r="B14" s="175"/>
      <c r="C14" s="175"/>
      <c r="D14" s="175"/>
      <c r="E14" s="175"/>
      <c r="F14" s="175"/>
      <c r="G14" s="175"/>
      <c r="H14" s="175"/>
      <c r="I14" s="175"/>
      <c r="J14" s="6"/>
      <c r="K14" s="6"/>
    </row>
    <row r="15" spans="1:11" x14ac:dyDescent="0.15">
      <c r="A15" s="35"/>
      <c r="B15" s="35"/>
      <c r="C15" s="35"/>
      <c r="D15" s="35"/>
      <c r="E15" s="35"/>
      <c r="F15" s="66"/>
      <c r="G15" s="35"/>
      <c r="H15" s="35"/>
      <c r="I15" s="35"/>
      <c r="J15" s="6"/>
      <c r="K15" s="6"/>
    </row>
    <row r="16" spans="1:11" ht="18.75" x14ac:dyDescent="0.15">
      <c r="A16" s="146" t="s">
        <v>39</v>
      </c>
      <c r="B16" s="147"/>
      <c r="C16" s="148"/>
      <c r="D16" s="149">
        <f>I33</f>
        <v>0</v>
      </c>
      <c r="E16" s="150"/>
      <c r="F16" s="150"/>
      <c r="G16" s="151"/>
      <c r="H16" s="36"/>
      <c r="I16" s="36"/>
      <c r="J16" s="6"/>
      <c r="K16" s="6"/>
    </row>
    <row r="17" spans="1:12" x14ac:dyDescent="0.15">
      <c r="A17" s="6"/>
      <c r="B17" s="6"/>
      <c r="C17" s="6"/>
      <c r="D17" s="6"/>
      <c r="E17" s="6"/>
      <c r="F17" s="6"/>
      <c r="G17" s="36"/>
      <c r="H17" s="36"/>
      <c r="I17" s="36"/>
      <c r="J17" s="6"/>
      <c r="K17" s="6"/>
    </row>
    <row r="18" spans="1:12" ht="14.25" thickBo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2" ht="21.75" customHeight="1" thickBot="1" x14ac:dyDescent="0.2">
      <c r="A19" s="159" t="s">
        <v>55</v>
      </c>
      <c r="B19" s="160"/>
      <c r="C19" s="160"/>
      <c r="D19" s="160"/>
      <c r="E19" s="160"/>
      <c r="F19" s="160"/>
      <c r="G19" s="160"/>
      <c r="H19" s="160"/>
      <c r="I19" s="161"/>
      <c r="J19" s="6"/>
      <c r="K19" s="6"/>
    </row>
    <row r="20" spans="1:12" ht="30" customHeight="1" x14ac:dyDescent="0.15">
      <c r="A20" s="153" t="s">
        <v>44</v>
      </c>
      <c r="B20" s="154"/>
      <c r="C20" s="162">
        <f>'経費計算（東海PMS）'!D3</f>
        <v>0</v>
      </c>
      <c r="D20" s="162"/>
      <c r="E20" s="162"/>
      <c r="F20" s="162"/>
      <c r="G20" s="162"/>
      <c r="H20" s="162"/>
      <c r="I20" s="163"/>
      <c r="J20" s="6"/>
      <c r="K20" s="6"/>
      <c r="L20" s="4"/>
    </row>
    <row r="21" spans="1:12" ht="33.75" customHeight="1" x14ac:dyDescent="0.15">
      <c r="A21" s="155" t="s">
        <v>75</v>
      </c>
      <c r="B21" s="156"/>
      <c r="C21" s="164">
        <f>'経費計算（東海PMS）'!D5</f>
        <v>0</v>
      </c>
      <c r="D21" s="164"/>
      <c r="E21" s="164"/>
      <c r="F21" s="164"/>
      <c r="G21" s="164"/>
      <c r="H21" s="164"/>
      <c r="I21" s="165"/>
      <c r="J21" s="6"/>
      <c r="K21" s="6"/>
      <c r="L21" s="4"/>
    </row>
    <row r="22" spans="1:12" ht="58.5" customHeight="1" x14ac:dyDescent="0.15">
      <c r="A22" s="173" t="s">
        <v>48</v>
      </c>
      <c r="B22" s="174"/>
      <c r="C22" s="180">
        <f>'経費計算（東海PMS）'!D6</f>
        <v>0</v>
      </c>
      <c r="D22" s="180"/>
      <c r="E22" s="180"/>
      <c r="F22" s="180"/>
      <c r="G22" s="180"/>
      <c r="H22" s="180"/>
      <c r="I22" s="181"/>
      <c r="J22" s="6"/>
      <c r="K22" s="6"/>
      <c r="L22" s="4"/>
    </row>
    <row r="23" spans="1:12" ht="17.25" customHeight="1" x14ac:dyDescent="0.15">
      <c r="A23" s="176" t="s">
        <v>57</v>
      </c>
      <c r="B23" s="177"/>
      <c r="C23" s="177"/>
      <c r="D23" s="177"/>
      <c r="E23" s="177"/>
      <c r="F23" s="177"/>
      <c r="G23" s="177"/>
      <c r="H23" s="177"/>
      <c r="I23" s="30" t="s">
        <v>56</v>
      </c>
      <c r="J23" s="6"/>
      <c r="K23" s="6"/>
    </row>
    <row r="24" spans="1:12" ht="17.25" customHeight="1" x14ac:dyDescent="0.15">
      <c r="A24" s="178" t="s">
        <v>61</v>
      </c>
      <c r="B24" s="152"/>
      <c r="C24" s="152"/>
      <c r="D24" s="152"/>
      <c r="E24" s="152"/>
      <c r="F24" s="152"/>
      <c r="G24" s="152"/>
      <c r="H24" s="179"/>
      <c r="I24" s="33"/>
      <c r="J24" s="6"/>
      <c r="K24" s="6"/>
    </row>
    <row r="25" spans="1:12" ht="17.25" customHeight="1" x14ac:dyDescent="0.15">
      <c r="A25" s="166" t="s">
        <v>58</v>
      </c>
      <c r="B25" s="167"/>
      <c r="C25" s="167"/>
      <c r="D25" s="167"/>
      <c r="E25" s="167"/>
      <c r="F25" s="167"/>
      <c r="G25" s="167"/>
      <c r="H25" s="167"/>
      <c r="I25" s="29"/>
      <c r="J25" s="6"/>
      <c r="K25" s="6"/>
    </row>
    <row r="26" spans="1:12" x14ac:dyDescent="0.15">
      <c r="A26" s="34"/>
      <c r="B26" s="144" t="s">
        <v>60</v>
      </c>
      <c r="C26" s="144"/>
      <c r="D26" s="144"/>
      <c r="E26" s="144"/>
      <c r="F26" s="63"/>
      <c r="G26" s="9" t="s">
        <v>51</v>
      </c>
      <c r="H26" s="9" t="s">
        <v>52</v>
      </c>
      <c r="I26" s="24"/>
      <c r="J26" s="6"/>
      <c r="K26" s="6"/>
    </row>
    <row r="27" spans="1:12" x14ac:dyDescent="0.15">
      <c r="A27" s="34"/>
      <c r="B27" s="152">
        <f>'経費計算（東海PMS）'!B8</f>
        <v>0</v>
      </c>
      <c r="C27" s="152"/>
      <c r="D27" s="152"/>
      <c r="E27" s="152"/>
      <c r="F27" s="65"/>
      <c r="G27" s="23">
        <f>'経費計算（東海PMS）'!E8</f>
        <v>0</v>
      </c>
      <c r="H27" s="23">
        <f>'経費計算（東海PMS）'!H8</f>
        <v>1</v>
      </c>
      <c r="I27" s="24">
        <f>'経費計算（東海PMS）'!K8</f>
        <v>0</v>
      </c>
      <c r="J27" s="6"/>
      <c r="K27" s="6"/>
    </row>
    <row r="28" spans="1:12" ht="17.25" customHeight="1" x14ac:dyDescent="0.15">
      <c r="A28" s="157" t="s">
        <v>59</v>
      </c>
      <c r="B28" s="158"/>
      <c r="C28" s="158"/>
      <c r="D28" s="158"/>
      <c r="E28" s="158"/>
      <c r="F28" s="158"/>
      <c r="G28" s="158"/>
      <c r="H28" s="158"/>
      <c r="I28" s="25"/>
      <c r="J28" s="6"/>
      <c r="K28" s="6"/>
    </row>
    <row r="29" spans="1:12" x14ac:dyDescent="0.15">
      <c r="A29" s="34"/>
      <c r="B29" s="144" t="s">
        <v>49</v>
      </c>
      <c r="C29" s="144"/>
      <c r="D29" s="144"/>
      <c r="E29" s="144"/>
      <c r="F29" s="63"/>
      <c r="G29" s="10"/>
      <c r="H29" s="10"/>
      <c r="I29" s="24">
        <f>'経費計算（東海PMS）'!K11</f>
        <v>0</v>
      </c>
      <c r="J29" s="6"/>
      <c r="K29" s="6"/>
    </row>
    <row r="30" spans="1:12" x14ac:dyDescent="0.15">
      <c r="A30" s="11"/>
      <c r="B30" s="145" t="s">
        <v>50</v>
      </c>
      <c r="C30" s="145"/>
      <c r="D30" s="145"/>
      <c r="E30" s="145"/>
      <c r="F30" s="64"/>
      <c r="G30" s="12"/>
      <c r="H30" s="12"/>
      <c r="I30" s="26">
        <f>'経費計算（東海PMS）'!K12</f>
        <v>0</v>
      </c>
      <c r="J30" s="6"/>
      <c r="K30" s="6"/>
    </row>
    <row r="31" spans="1:12" ht="15" customHeight="1" x14ac:dyDescent="0.15">
      <c r="A31" s="13"/>
      <c r="B31" s="13"/>
      <c r="C31" s="13"/>
      <c r="D31" s="13"/>
      <c r="E31" s="13"/>
      <c r="F31" s="13"/>
      <c r="G31" s="13"/>
      <c r="H31" s="21" t="s">
        <v>40</v>
      </c>
      <c r="I31" s="14">
        <f>I27+I29+I30</f>
        <v>0</v>
      </c>
      <c r="J31" s="6"/>
      <c r="K31" s="6"/>
    </row>
    <row r="32" spans="1:12" ht="15" customHeight="1" thickBot="1" x14ac:dyDescent="0.2">
      <c r="A32" s="13"/>
      <c r="B32" s="13"/>
      <c r="C32" s="13"/>
      <c r="D32" s="13"/>
      <c r="E32" s="13"/>
      <c r="F32" s="13"/>
      <c r="G32" s="13"/>
      <c r="H32" s="27" t="s">
        <v>41</v>
      </c>
      <c r="I32" s="28">
        <f>I31*0.1</f>
        <v>0</v>
      </c>
      <c r="J32" s="6"/>
      <c r="K32" s="6"/>
    </row>
    <row r="33" spans="1:16" ht="15" customHeight="1" thickTop="1" x14ac:dyDescent="0.15">
      <c r="A33" s="13"/>
      <c r="B33" s="13"/>
      <c r="C33" s="13"/>
      <c r="D33" s="13"/>
      <c r="E33" s="13"/>
      <c r="F33" s="13"/>
      <c r="G33" s="13"/>
      <c r="H33" s="21" t="s">
        <v>42</v>
      </c>
      <c r="I33" s="14">
        <f>I31+I32</f>
        <v>0</v>
      </c>
      <c r="J33" s="6"/>
      <c r="K33" s="6"/>
    </row>
    <row r="34" spans="1:16" x14ac:dyDescent="0.15">
      <c r="A34" s="6"/>
      <c r="B34" s="6"/>
      <c r="C34" s="6"/>
      <c r="D34" s="6"/>
      <c r="E34" s="6"/>
      <c r="F34" s="6"/>
      <c r="G34" s="6"/>
      <c r="H34" s="6"/>
      <c r="I34" s="15"/>
      <c r="J34" s="6"/>
      <c r="K34" s="6"/>
    </row>
    <row r="35" spans="1:16" x14ac:dyDescent="0.15">
      <c r="A35" s="6"/>
      <c r="B35" s="6"/>
      <c r="C35" s="6"/>
      <c r="D35" s="6"/>
      <c r="E35" s="6"/>
      <c r="F35" s="6"/>
      <c r="G35" s="6"/>
      <c r="H35" s="6"/>
      <c r="I35" s="16"/>
      <c r="J35" s="6"/>
      <c r="K35" s="6"/>
    </row>
    <row r="36" spans="1:16" x14ac:dyDescent="0.15">
      <c r="A36" s="72"/>
      <c r="B36" s="73"/>
      <c r="C36" s="73"/>
      <c r="D36" s="73"/>
      <c r="E36" s="74"/>
      <c r="F36" s="79"/>
      <c r="G36" s="72"/>
      <c r="H36" s="73"/>
      <c r="I36" s="81"/>
      <c r="J36" s="6"/>
      <c r="K36" s="6"/>
    </row>
    <row r="37" spans="1:16" x14ac:dyDescent="0.15">
      <c r="A37" s="68"/>
      <c r="B37" s="69"/>
      <c r="C37" s="69"/>
      <c r="D37" s="69"/>
      <c r="E37" s="70"/>
      <c r="F37" s="69"/>
      <c r="G37" s="82"/>
      <c r="H37" s="79"/>
      <c r="I37" s="83"/>
      <c r="J37" s="6"/>
      <c r="K37" s="6"/>
      <c r="N37" s="80"/>
      <c r="O37" s="80"/>
      <c r="P37" s="80"/>
    </row>
    <row r="38" spans="1:16" ht="13.5" customHeight="1" x14ac:dyDescent="0.15">
      <c r="A38" s="68" t="s">
        <v>72</v>
      </c>
      <c r="B38" s="69"/>
      <c r="C38" s="69"/>
      <c r="D38" s="69"/>
      <c r="E38" s="70"/>
      <c r="F38" s="69"/>
      <c r="G38" s="84" t="s">
        <v>68</v>
      </c>
      <c r="H38" s="67"/>
      <c r="I38" s="85"/>
      <c r="J38" s="6"/>
      <c r="K38" s="6"/>
      <c r="N38" s="80"/>
      <c r="O38" s="80"/>
      <c r="P38" s="80"/>
    </row>
    <row r="39" spans="1:16" x14ac:dyDescent="0.15">
      <c r="A39" s="68" t="s">
        <v>73</v>
      </c>
      <c r="B39" s="69"/>
      <c r="C39" s="69"/>
      <c r="D39" s="69"/>
      <c r="E39" s="70"/>
      <c r="F39" s="69"/>
      <c r="G39" s="71" t="s">
        <v>69</v>
      </c>
      <c r="H39" s="67"/>
      <c r="I39" s="85"/>
      <c r="J39" s="6"/>
      <c r="K39" s="6"/>
      <c r="N39" s="80"/>
      <c r="O39" s="80"/>
      <c r="P39" s="80"/>
    </row>
    <row r="40" spans="1:16" x14ac:dyDescent="0.15">
      <c r="A40" s="71" t="s">
        <v>74</v>
      </c>
      <c r="B40" s="69"/>
      <c r="C40" s="69"/>
      <c r="D40" s="69"/>
      <c r="E40" s="70"/>
      <c r="F40" s="69"/>
      <c r="G40" s="71" t="s">
        <v>71</v>
      </c>
      <c r="H40" s="67"/>
      <c r="I40" s="85"/>
      <c r="J40" s="6"/>
      <c r="K40" s="6"/>
      <c r="N40" s="80"/>
      <c r="O40" s="80"/>
      <c r="P40" s="80"/>
    </row>
    <row r="41" spans="1:16" x14ac:dyDescent="0.15">
      <c r="A41" s="75"/>
      <c r="B41" s="69"/>
      <c r="C41" s="69"/>
      <c r="D41" s="69"/>
      <c r="E41" s="70"/>
      <c r="F41" s="69"/>
      <c r="G41" s="86" t="s">
        <v>70</v>
      </c>
      <c r="H41" s="67"/>
      <c r="I41" s="85"/>
      <c r="J41" s="6"/>
      <c r="K41" s="6"/>
      <c r="N41" s="80"/>
      <c r="O41" s="80"/>
      <c r="P41" s="80"/>
    </row>
    <row r="42" spans="1:16" x14ac:dyDescent="0.15">
      <c r="A42" s="76"/>
      <c r="B42" s="77"/>
      <c r="C42" s="77"/>
      <c r="D42" s="77"/>
      <c r="E42" s="78"/>
      <c r="F42" s="79"/>
      <c r="G42" s="87"/>
      <c r="H42" s="88"/>
      <c r="I42" s="89"/>
      <c r="J42" s="6"/>
      <c r="K42" s="6"/>
      <c r="N42" s="80"/>
      <c r="O42" s="80"/>
      <c r="P42" s="80"/>
    </row>
    <row r="43" spans="1:16" x14ac:dyDescent="0.15">
      <c r="A43" s="6"/>
      <c r="B43" s="6"/>
      <c r="C43" s="6"/>
      <c r="D43" s="6"/>
      <c r="E43" s="6"/>
      <c r="F43" s="6"/>
      <c r="G43" s="67"/>
      <c r="H43" s="67"/>
      <c r="I43" s="67"/>
      <c r="J43" s="6"/>
      <c r="K43" s="6"/>
    </row>
    <row r="44" spans="1:16" x14ac:dyDescent="0.15">
      <c r="A44" s="6"/>
      <c r="B44" s="6"/>
      <c r="C44" s="6"/>
      <c r="D44" s="6"/>
      <c r="E44" s="6"/>
      <c r="F44" s="6"/>
      <c r="G44" s="31"/>
      <c r="H44" s="31"/>
      <c r="I44" s="31"/>
      <c r="J44" s="6"/>
      <c r="K44" s="6"/>
    </row>
    <row r="45" spans="1:16" x14ac:dyDescent="0.15">
      <c r="A45" s="6"/>
      <c r="B45" s="6"/>
      <c r="C45" s="6"/>
      <c r="D45" s="6"/>
      <c r="E45" s="6"/>
      <c r="F45" s="6"/>
      <c r="G45" s="31"/>
      <c r="H45" s="31"/>
      <c r="I45" s="31"/>
      <c r="J45" s="6"/>
      <c r="K45" s="6"/>
    </row>
    <row r="46" spans="1:16" x14ac:dyDescent="0.15">
      <c r="A46" s="22"/>
      <c r="B46" s="22"/>
      <c r="C46" s="22"/>
      <c r="D46" s="22"/>
      <c r="E46" s="22"/>
      <c r="F46" s="22"/>
      <c r="G46" s="22"/>
      <c r="H46" s="22"/>
      <c r="I46" s="22"/>
    </row>
  </sheetData>
  <sheetProtection password="A6FF" sheet="1" selectLockedCells="1"/>
  <mergeCells count="28">
    <mergeCell ref="A22:B22"/>
    <mergeCell ref="A14:I14"/>
    <mergeCell ref="A13:I13"/>
    <mergeCell ref="A23:H23"/>
    <mergeCell ref="A24:H24"/>
    <mergeCell ref="C22:I22"/>
    <mergeCell ref="H3:I3"/>
    <mergeCell ref="A4:I4"/>
    <mergeCell ref="A6:E6"/>
    <mergeCell ref="H6:I6"/>
    <mergeCell ref="G9:I9"/>
    <mergeCell ref="F6:G6"/>
    <mergeCell ref="G10:I10"/>
    <mergeCell ref="G11:I11"/>
    <mergeCell ref="G12:I12"/>
    <mergeCell ref="B29:E29"/>
    <mergeCell ref="B30:E30"/>
    <mergeCell ref="A16:C16"/>
    <mergeCell ref="D16:G16"/>
    <mergeCell ref="B26:E26"/>
    <mergeCell ref="B27:E27"/>
    <mergeCell ref="A20:B20"/>
    <mergeCell ref="A21:B21"/>
    <mergeCell ref="A28:H28"/>
    <mergeCell ref="A19:I19"/>
    <mergeCell ref="C20:I20"/>
    <mergeCell ref="C21:I21"/>
    <mergeCell ref="A25:H25"/>
  </mergeCells>
  <phoneticPr fontId="2"/>
  <printOptions horizontalCentered="1"/>
  <pageMargins left="0.39370078740157483" right="0.39370078740157483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9"/>
  <sheetViews>
    <sheetView workbookViewId="0">
      <selection activeCell="B5" sqref="B5"/>
    </sheetView>
  </sheetViews>
  <sheetFormatPr defaultRowHeight="13.5" x14ac:dyDescent="0.15"/>
  <cols>
    <col min="2" max="2" width="22.625" bestFit="1" customWidth="1"/>
  </cols>
  <sheetData>
    <row r="3" spans="1:4" x14ac:dyDescent="0.15">
      <c r="A3" s="6"/>
      <c r="B3" s="6"/>
      <c r="C3" s="6"/>
      <c r="D3" s="6"/>
    </row>
    <row r="4" spans="1:4" x14ac:dyDescent="0.15">
      <c r="A4" s="6"/>
      <c r="B4" s="6"/>
      <c r="C4" s="6"/>
      <c r="D4" s="6"/>
    </row>
    <row r="5" spans="1:4" x14ac:dyDescent="0.15">
      <c r="A5" s="6"/>
      <c r="B5" s="20"/>
      <c r="C5" s="6"/>
      <c r="D5" s="6"/>
    </row>
    <row r="6" spans="1:4" x14ac:dyDescent="0.15">
      <c r="A6" s="6"/>
      <c r="B6" s="18" t="s">
        <v>8</v>
      </c>
      <c r="C6" s="18" t="s">
        <v>9</v>
      </c>
      <c r="D6" s="6"/>
    </row>
    <row r="7" spans="1:4" x14ac:dyDescent="0.15">
      <c r="A7" s="6"/>
      <c r="B7" s="18" t="s">
        <v>62</v>
      </c>
      <c r="C7" s="18">
        <v>20000</v>
      </c>
      <c r="D7" s="6"/>
    </row>
    <row r="8" spans="1:4" x14ac:dyDescent="0.15">
      <c r="A8" s="6"/>
      <c r="B8" s="18" t="s">
        <v>63</v>
      </c>
      <c r="C8" s="18">
        <v>20000</v>
      </c>
      <c r="D8" s="6"/>
    </row>
    <row r="9" spans="1:4" x14ac:dyDescent="0.15">
      <c r="A9" s="6"/>
      <c r="B9" s="18" t="s">
        <v>64</v>
      </c>
      <c r="C9" s="18">
        <v>30000</v>
      </c>
      <c r="D9" s="6"/>
    </row>
    <row r="10" spans="1:4" x14ac:dyDescent="0.15">
      <c r="A10" s="6"/>
      <c r="B10" s="18" t="s">
        <v>65</v>
      </c>
      <c r="C10" s="18">
        <v>30000</v>
      </c>
      <c r="D10" s="6"/>
    </row>
    <row r="11" spans="1:4" x14ac:dyDescent="0.15">
      <c r="A11" s="6"/>
      <c r="B11" s="18" t="s">
        <v>54</v>
      </c>
      <c r="C11" s="19">
        <v>0</v>
      </c>
      <c r="D11" s="6"/>
    </row>
    <row r="12" spans="1:4" x14ac:dyDescent="0.15">
      <c r="A12" s="6"/>
      <c r="B12" s="6"/>
      <c r="C12" s="6"/>
      <c r="D12" s="6"/>
    </row>
    <row r="13" spans="1:4" x14ac:dyDescent="0.15">
      <c r="A13" s="6"/>
      <c r="B13" s="6"/>
      <c r="C13" s="6"/>
      <c r="D13" s="6"/>
    </row>
    <row r="14" spans="1:4" x14ac:dyDescent="0.15">
      <c r="A14" s="6"/>
      <c r="B14" s="6"/>
      <c r="C14" s="6"/>
      <c r="D14" s="6"/>
    </row>
    <row r="15" spans="1:4" x14ac:dyDescent="0.15">
      <c r="A15" s="6"/>
      <c r="B15" s="6"/>
      <c r="C15" s="6"/>
      <c r="D15" s="6"/>
    </row>
    <row r="16" spans="1:4" x14ac:dyDescent="0.15">
      <c r="A16" s="6"/>
      <c r="B16" s="6"/>
      <c r="C16" s="6"/>
      <c r="D16" s="6"/>
    </row>
    <row r="17" spans="1:4" x14ac:dyDescent="0.15">
      <c r="A17" s="6"/>
      <c r="B17" s="6"/>
      <c r="C17" s="6"/>
      <c r="D17" s="6"/>
    </row>
    <row r="18" spans="1:4" x14ac:dyDescent="0.15">
      <c r="A18" s="6"/>
      <c r="B18" s="6"/>
      <c r="C18" s="6"/>
      <c r="D18" s="6"/>
    </row>
    <row r="19" spans="1:4" x14ac:dyDescent="0.15">
      <c r="A19" s="6"/>
      <c r="B19" s="6"/>
      <c r="C19" s="6"/>
      <c r="D19" s="6"/>
    </row>
  </sheetData>
  <sheetProtection algorithmName="SHA-512" hashValue="huvvvVKfajlEbQoEOliEcp28dX6CucnmvJRhrZ3Ul73jEa0/hdUMSdHeR0iuQaEHhDR3sM2jyZPO4q1LUN1BQQ==" saltValue="sazNsr7WxR/yKEYCGlQgwQ==" spinCount="100000" sheet="1" objects="1" scenarios="1" selectLockedCell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経費計算（東海PMS）</vt:lpstr>
      <vt:lpstr>請求書</vt:lpstr>
      <vt:lpstr>単価表</vt:lpstr>
      <vt:lpstr>請求書!Print_Area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TOKAI</cp:lastModifiedBy>
  <cp:lastPrinted>2023-03-29T01:33:10Z</cp:lastPrinted>
  <dcterms:created xsi:type="dcterms:W3CDTF">2020-01-15T06:59:55Z</dcterms:created>
  <dcterms:modified xsi:type="dcterms:W3CDTF">2023-07-13T06:09:00Z</dcterms:modified>
</cp:coreProperties>
</file>